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4  от 26.02.2021 изм. в Решение\"/>
    </mc:Choice>
  </mc:AlternateContent>
  <xr:revisionPtr revIDLastSave="0" documentId="13_ncr:1_{F0A13D3A-CD36-4D37-8CD5-7C265CCC85D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91" i="1" l="1"/>
  <c r="U90" i="1" s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U71" i="1"/>
  <c r="U65" i="1" s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4" i="1"/>
  <c r="U93" i="1" s="1"/>
  <c r="U88" i="1"/>
  <c r="U87" i="1" s="1"/>
  <c r="U66" i="1"/>
  <c r="AK16" i="1" l="1"/>
  <c r="AO16" i="1"/>
  <c r="AL16" i="1"/>
  <c r="AM16" i="1"/>
  <c r="AJ16" i="1"/>
  <c r="AN16" i="1"/>
  <c r="U16" i="1"/>
  <c r="U15" i="1" s="1"/>
  <c r="AN87" i="1"/>
  <c r="AM87" i="1"/>
  <c r="AL87" i="1"/>
  <c r="AK87" i="1"/>
  <c r="AO88" i="1"/>
  <c r="AO87" i="1" s="1"/>
  <c r="AJ88" i="1"/>
  <c r="AJ87" i="1" s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<sst xmlns="http://schemas.openxmlformats.org/spreadsheetml/2006/main" count="479" uniqueCount="180">
  <si>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</si>
  <si>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</si>
  <si>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</si>
  <si>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</si>
  <si>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</si>
  <si>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</si>
  <si>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</si>
  <si>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</si>
  <si>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</si>
  <si>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</si>
  <si>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</si>
  <si>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</si>
  <si>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</si>
  <si>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</si>
  <si>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</si>
  <si>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</si>
  <si>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</si>
  <si>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</si>
  <si>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</si>
  <si>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</si>
  <si>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</si>
  <si>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</si>
  <si>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</si>
  <si>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</si>
  <si>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</si>
  <si>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</si>
  <si>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</si>
  <si>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</si>
  <si>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</si>
  <si>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</si>
  <si>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</si>
  <si>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</si>
  <si>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</si>
  <si>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</si>
  <si>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</si>
  <si>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</si>
  <si>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</si>
  <si>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</si>
  <si>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</si>
  <si>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</si>
  <si>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</si>
  <si>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</si>
  <si>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</si>
  <si>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</si>
  <si>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</si>
  <si>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</si>
  <si>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</si>
  <si>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</si>
  <si>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</si>
  <si>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</si>
  <si>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</si>
  <si>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</si>
  <si>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</si>
  <si>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</si>
  <si>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</si>
  <si>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</si>
  <si>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</si>
  <si>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</si>
  <si>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</si>
  <si>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</si>
  <si>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</si>
  <si>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</si>
  <si>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</si>
  <si>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</si>
  <si>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</si>
  <si>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</si>
  <si>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</si>
  <si>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</si>
  <si>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</si>
  <si>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</si>
  <si>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</si>
  <si>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</si>
  <si>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</si>
  <si>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</si>
  <si>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</si>
  <si>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</si>
  <si>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</si>
  <si>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</si>
  <si>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</si>
  <si>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</si>
  <si>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</si>
  <si>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</si>
  <si>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</si>
  <si>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</si>
  <si>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</si>
  <si>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</si>
  <si>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</si>
  <si>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</si>
  <si>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</si>
  <si>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</si>
  <si>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</si>
  <si>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</si>
  <si>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</si>
  <si>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</si>
  <si>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</si>
  <si>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</si>
  <si>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</si>
  <si>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</si>
  <si>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</si>
  <si>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</si>
  <si>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</si>
  <si>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</si>
  <si>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</si>
  <si>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</si>
  <si>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</si>
  <si>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</si>
  <si>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</si>
  <si>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</si>
  <si>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</si>
  <si>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</si>
  <si>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</si>
  <si>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</si>
  <si>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</si>
  <si>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</si>
  <si>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</si>
  <si>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</si>
  <si>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</si>
  <si>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</si>
  <si>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</si>
  <si>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</si>
  <si>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</si>
  <si>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</si>
  <si>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</si>
  <si>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</si>
  <si>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</si>
  <si>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</si>
  <si>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</si>
  <si>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</si>
  <si>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</si>
  <si>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</si>
  <si>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</si>
  <si>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</si>
  <si>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</si>
  <si>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</si>
  <si>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</si>
  <si>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</si>
  <si>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</si>
  <si>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</si>
  <si>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</si>
  <si>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</si>
  <si>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</si>
  <si>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</si>
  <si>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</si>
  <si>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</si>
  <si>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</si>
  <si>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</si>
  <si>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</si>
  <si>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</si>
  <si>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</si>
  <si>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</si>
  <si>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</si>
  <si>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</si>
  <si>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</si>
  <si>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</si>
  <si>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</si>
  <si>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</si>
  <si>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</si>
  <si>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</si>
  <si>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</si>
  <si>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</si>
  <si>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</si>
  <si>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</si>
  <si>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</si>
  <si>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</si>
  <si>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</si>
  <si>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</si>
  <si>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</si>
  <si>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</si>
  <si>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</si>
  <si>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</si>
  <si>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</si>
  <si>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</si>
  <si>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</si>
  <si>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</si>
  <si>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</si>
  <si>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</si>
  <si>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</si>
  <si>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Приложение 6 к решению</t>
  </si>
  <si>
    <t xml:space="preserve">Собрания  депутатов Митякинского  сельского поселения  № 4  от 26.02.2021 г.                              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</si>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</sst>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0" fontId="3" fillId="0" borderId="2" xfId="0" applyFont="1" applyBorder="1" applyAlignment="1">
      <alignment wrapText="1"/>
    </xf>
    <xf numFmtId="2" fontId="3" fillId="0" borderId="2" xfId="0" applyNumberFormat="1" applyFont="1" applyBorder="1"/>
    <xf numFmtId="2" fontId="20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2" fontId="18" fillId="2" borderId="2" xfId="0" applyNumberFormat="1" applyFont="1" applyFill="1" applyBorder="1" applyAlignment="1">
      <alignment horizontal="right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2" fontId="17" fillId="2" borderId="2" xfId="0" applyNumberFormat="1" applyFont="1" applyFill="1" applyBorder="1" applyAlignment="1">
      <alignment horizontal="right"/>
    </xf>
    <xf numFmtId="2" fontId="7" fillId="2" borderId="2" xfId="0" applyNumberFormat="1" applyFont="1" applyFill="1" applyBorder="1" applyAlignment="1">
      <alignment horizontal="right"/>
    </xf>
    <xf numFmtId="2" fontId="18" fillId="2" borderId="2" xfId="0" applyNumberFormat="1" applyFont="1" applyFill="1" applyBorder="1" applyAlignment="1">
      <alignment horizontal="right" wrapText="1"/>
    </xf>
    <xf numFmtId="2" fontId="3" fillId="0" borderId="2" xfId="0" applyNumberFormat="1" applyFont="1" applyBorder="1" applyAlignment="1">
      <alignment horizontal="right"/>
    </xf>
    <xf numFmtId="2" fontId="21" fillId="0" borderId="2" xfId="0" applyNumberFormat="1" applyFont="1" applyFill="1" applyBorder="1" applyAlignment="1">
      <alignment horizontal="right"/>
    </xf>
    <xf numFmtId="2" fontId="17" fillId="0" borderId="2" xfId="0" applyNumberFormat="1" applyFont="1" applyFill="1" applyBorder="1" applyAlignment="1">
      <alignment horizontal="right"/>
    </xf>
    <xf numFmtId="2" fontId="16" fillId="0" borderId="2" xfId="0" applyNumberFormat="1" applyFont="1" applyFill="1" applyBorder="1" applyAlignment="1">
      <alignment horizontal="right"/>
    </xf>
    <xf numFmtId="2" fontId="3" fillId="0" borderId="2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zoomScaleNormal="100" workbookViewId="0">
      <selection activeCell="AY9" sqref="AY9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6.140625" customWidth="1"/>
    <col min="5" max="17" width="8" hidden="1" customWidth="1"/>
    <col min="18" max="18" width="0.7109375" hidden="1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8"/>
      <c r="B4" s="78"/>
      <c r="C4" s="78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2"/>
      <c r="T4" s="83"/>
      <c r="U4" s="83"/>
      <c r="V4" s="84" t="s">
        <v>141</v>
      </c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5"/>
      <c r="AJ4" s="85"/>
      <c r="AK4" s="85"/>
      <c r="AL4" s="85"/>
      <c r="AM4" s="85"/>
      <c r="AN4" s="85"/>
      <c r="AO4" s="84" t="s">
        <v>177</v>
      </c>
      <c r="AP4" s="79"/>
      <c r="AQ4" s="79"/>
      <c r="AR4" s="79"/>
      <c r="AS4" s="79"/>
      <c r="AT4" s="79"/>
    </row>
    <row r="5" spans="1:50" ht="27" customHeight="1" x14ac:dyDescent="0.25">
      <c r="A5" s="78"/>
      <c r="B5" s="78"/>
      <c r="C5" s="78"/>
      <c r="D5" s="98" t="s">
        <v>178</v>
      </c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79"/>
      <c r="AQ5" s="79"/>
      <c r="AR5" s="79"/>
      <c r="AS5" s="79"/>
      <c r="AT5" s="79"/>
    </row>
    <row r="6" spans="1:50" ht="59.45" customHeight="1" x14ac:dyDescent="0.25">
      <c r="A6" s="78"/>
      <c r="B6" s="78"/>
      <c r="C6" s="78"/>
      <c r="D6" s="109" t="s">
        <v>179</v>
      </c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79"/>
      <c r="AQ6" s="79"/>
      <c r="AR6" s="79"/>
      <c r="AS6" s="79"/>
      <c r="AT6" s="79"/>
    </row>
    <row r="7" spans="1:50" ht="13.15" customHeight="1" x14ac:dyDescent="0.25">
      <c r="A7" s="78"/>
      <c r="B7" s="78"/>
      <c r="C7" s="78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  <c r="U7" s="85"/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 t="s">
        <v>156</v>
      </c>
      <c r="AP7" s="79"/>
      <c r="AQ7" s="79"/>
      <c r="AR7" s="79"/>
      <c r="AS7" s="79"/>
      <c r="AT7" s="79"/>
      <c r="AX7" s="20"/>
    </row>
    <row r="8" spans="1:50" ht="21.6" customHeight="1" x14ac:dyDescent="0.25">
      <c r="A8" s="78"/>
      <c r="B8" s="78"/>
      <c r="C8" s="78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81"/>
      <c r="R8" s="81"/>
      <c r="S8" s="81"/>
      <c r="T8" s="81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 t="s">
        <v>155</v>
      </c>
      <c r="AP8" s="79"/>
      <c r="AQ8" s="79"/>
      <c r="AR8" s="79"/>
      <c r="AS8" s="79"/>
      <c r="AT8" s="79"/>
    </row>
    <row r="9" spans="1:50" ht="66.75" customHeight="1" x14ac:dyDescent="0.25">
      <c r="A9" s="107" t="s">
        <v>157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</row>
    <row r="10" spans="1:50" ht="18.75" hidden="1" x14ac:dyDescent="0.3">
      <c r="A10" s="77"/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77"/>
      <c r="AM10" s="77"/>
      <c r="AN10" s="77"/>
      <c r="AO10" s="77"/>
      <c r="AP10" s="77"/>
      <c r="AQ10" s="77"/>
      <c r="AR10" s="77"/>
      <c r="AS10" s="77"/>
      <c r="AT10" s="77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8" t="s">
        <v>0</v>
      </c>
      <c r="AK11" s="108"/>
      <c r="AL11" s="108"/>
      <c r="AM11" s="108"/>
      <c r="AN11" s="108"/>
      <c r="AO11" s="108"/>
      <c r="AP11" s="5"/>
      <c r="AQ11" s="5"/>
      <c r="AR11" s="5"/>
      <c r="AS11" s="5"/>
      <c r="AT11" s="5"/>
    </row>
    <row r="12" spans="1:50" ht="15" customHeight="1" x14ac:dyDescent="0.25">
      <c r="A12" s="97" t="s">
        <v>13</v>
      </c>
      <c r="B12" s="97" t="s">
        <v>9</v>
      </c>
      <c r="C12" s="97" t="s">
        <v>10</v>
      </c>
      <c r="D12" s="99" t="s">
        <v>11</v>
      </c>
      <c r="E12" s="100" t="s">
        <v>11</v>
      </c>
      <c r="F12" s="100" t="s">
        <v>11</v>
      </c>
      <c r="G12" s="100" t="s">
        <v>11</v>
      </c>
      <c r="H12" s="100" t="s">
        <v>11</v>
      </c>
      <c r="I12" s="100" t="s">
        <v>11</v>
      </c>
      <c r="J12" s="100" t="s">
        <v>11</v>
      </c>
      <c r="K12" s="100" t="s">
        <v>11</v>
      </c>
      <c r="L12" s="100" t="s">
        <v>11</v>
      </c>
      <c r="M12" s="100" t="s">
        <v>11</v>
      </c>
      <c r="N12" s="100" t="s">
        <v>11</v>
      </c>
      <c r="O12" s="100" t="s">
        <v>11</v>
      </c>
      <c r="P12" s="100" t="s">
        <v>11</v>
      </c>
      <c r="Q12" s="100" t="s">
        <v>11</v>
      </c>
      <c r="R12" s="101" t="s">
        <v>11</v>
      </c>
      <c r="S12" s="105" t="s">
        <v>12</v>
      </c>
      <c r="T12" s="97" t="s">
        <v>13</v>
      </c>
      <c r="U12" s="97" t="s">
        <v>18</v>
      </c>
      <c r="V12" s="97" t="s">
        <v>2</v>
      </c>
      <c r="W12" s="97" t="s">
        <v>3</v>
      </c>
      <c r="X12" s="97" t="s">
        <v>4</v>
      </c>
      <c r="Y12" s="97" t="s">
        <v>5</v>
      </c>
      <c r="Z12" s="97" t="s">
        <v>1</v>
      </c>
      <c r="AA12" s="97" t="s">
        <v>2</v>
      </c>
      <c r="AB12" s="97" t="s">
        <v>3</v>
      </c>
      <c r="AC12" s="97" t="s">
        <v>4</v>
      </c>
      <c r="AD12" s="97" t="s">
        <v>5</v>
      </c>
      <c r="AE12" s="97" t="s">
        <v>1</v>
      </c>
      <c r="AF12" s="97" t="s">
        <v>2</v>
      </c>
      <c r="AG12" s="97" t="s">
        <v>3</v>
      </c>
      <c r="AH12" s="97" t="s">
        <v>4</v>
      </c>
      <c r="AI12" s="97" t="s">
        <v>5</v>
      </c>
      <c r="AJ12" s="97" t="s">
        <v>142</v>
      </c>
      <c r="AK12" s="97" t="s">
        <v>14</v>
      </c>
      <c r="AL12" s="97" t="s">
        <v>15</v>
      </c>
      <c r="AM12" s="97" t="s">
        <v>16</v>
      </c>
      <c r="AN12" s="97" t="s">
        <v>17</v>
      </c>
      <c r="AO12" s="97" t="s">
        <v>158</v>
      </c>
      <c r="AP12" s="105" t="s">
        <v>19</v>
      </c>
      <c r="AQ12" s="105" t="s">
        <v>20</v>
      </c>
      <c r="AR12" s="105" t="s">
        <v>21</v>
      </c>
      <c r="AS12" s="105" t="s">
        <v>22</v>
      </c>
      <c r="AT12" s="97" t="s">
        <v>13</v>
      </c>
    </row>
    <row r="13" spans="1:50" ht="15" customHeight="1" x14ac:dyDescent="0.25">
      <c r="A13" s="97"/>
      <c r="B13" s="97" t="s">
        <v>6</v>
      </c>
      <c r="C13" s="97" t="s">
        <v>7</v>
      </c>
      <c r="D13" s="102" t="s">
        <v>8</v>
      </c>
      <c r="E13" s="103" t="s">
        <v>8</v>
      </c>
      <c r="F13" s="103" t="s">
        <v>8</v>
      </c>
      <c r="G13" s="103" t="s">
        <v>8</v>
      </c>
      <c r="H13" s="103" t="s">
        <v>8</v>
      </c>
      <c r="I13" s="103" t="s">
        <v>8</v>
      </c>
      <c r="J13" s="103" t="s">
        <v>8</v>
      </c>
      <c r="K13" s="103" t="s">
        <v>8</v>
      </c>
      <c r="L13" s="103" t="s">
        <v>8</v>
      </c>
      <c r="M13" s="103" t="s">
        <v>8</v>
      </c>
      <c r="N13" s="103" t="s">
        <v>8</v>
      </c>
      <c r="O13" s="103" t="s">
        <v>8</v>
      </c>
      <c r="P13" s="103" t="s">
        <v>8</v>
      </c>
      <c r="Q13" s="103" t="s">
        <v>8</v>
      </c>
      <c r="R13" s="104" t="s">
        <v>8</v>
      </c>
      <c r="S13" s="106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 t="s">
        <v>1</v>
      </c>
      <c r="AK13" s="97" t="s">
        <v>2</v>
      </c>
      <c r="AL13" s="97" t="s">
        <v>3</v>
      </c>
      <c r="AM13" s="97" t="s">
        <v>4</v>
      </c>
      <c r="AN13" s="97" t="s">
        <v>5</v>
      </c>
      <c r="AO13" s="97" t="s">
        <v>1</v>
      </c>
      <c r="AP13" s="106" t="s">
        <v>2</v>
      </c>
      <c r="AQ13" s="106" t="s">
        <v>3</v>
      </c>
      <c r="AR13" s="106" t="s">
        <v>4</v>
      </c>
      <c r="AS13" s="106" t="s">
        <v>5</v>
      </c>
      <c r="AT13" s="97"/>
    </row>
    <row r="14" spans="1:50" ht="0.6" customHeight="1" x14ac:dyDescent="0.25">
      <c r="A14" s="80"/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8">
        <f>U16+U50+U55+U59+U65+U83+U87+U93+U90</f>
        <v>30569.279999999999</v>
      </c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>
        <f t="shared" ref="AJ15:AO15" si="0">AJ16+AJ50+AJ55+AJ59+AJ65+AJ83+AJ87+AJ93</f>
        <v>9123.5999999999985</v>
      </c>
      <c r="AK15" s="89">
        <f t="shared" si="0"/>
        <v>4393.2</v>
      </c>
      <c r="AL15" s="89">
        <f t="shared" si="0"/>
        <v>4393.2</v>
      </c>
      <c r="AM15" s="89">
        <f t="shared" si="0"/>
        <v>4393.2</v>
      </c>
      <c r="AN15" s="89">
        <f t="shared" si="0"/>
        <v>4393.2</v>
      </c>
      <c r="AO15" s="89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8">
        <f>U17+U25+U28+U31</f>
        <v>6656.4999999999982</v>
      </c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>
        <f t="shared" ref="AJ16:AO16" si="1">AJ17+AJ25+AJ28+AJ31</f>
        <v>5345.5999999999995</v>
      </c>
      <c r="AK16" s="89">
        <f t="shared" si="1"/>
        <v>4393.2</v>
      </c>
      <c r="AL16" s="89">
        <f t="shared" si="1"/>
        <v>4393.2</v>
      </c>
      <c r="AM16" s="89">
        <f t="shared" si="1"/>
        <v>4393.2</v>
      </c>
      <c r="AN16" s="89">
        <f t="shared" si="1"/>
        <v>4393.2</v>
      </c>
      <c r="AO16" s="89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43">
        <f>U19+U21+U22+U24</f>
        <v>5176.6999999999989</v>
      </c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>
        <f t="shared" ref="AJ17:AO17" si="2">AJ19+AJ21+AJ22+AJ24</f>
        <v>5123.5999999999995</v>
      </c>
      <c r="AK17" s="43">
        <f t="shared" si="2"/>
        <v>4393.2</v>
      </c>
      <c r="AL17" s="43">
        <f t="shared" si="2"/>
        <v>4393.2</v>
      </c>
      <c r="AM17" s="43">
        <f t="shared" si="2"/>
        <v>4393.2</v>
      </c>
      <c r="AN17" s="43">
        <f t="shared" si="2"/>
        <v>4393.2</v>
      </c>
      <c r="AO17" s="43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43">
        <v>4231.8999999999996</v>
      </c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>
        <v>4178.8</v>
      </c>
      <c r="AK19" s="43">
        <v>4149.5</v>
      </c>
      <c r="AL19" s="43">
        <v>4149.5</v>
      </c>
      <c r="AM19" s="43">
        <v>4149.5</v>
      </c>
      <c r="AN19" s="43">
        <v>4149.5</v>
      </c>
      <c r="AO19" s="43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43">
        <v>243.7</v>
      </c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>
        <v>243.7</v>
      </c>
      <c r="AK21" s="43">
        <v>243.7</v>
      </c>
      <c r="AL21" s="43">
        <v>243.7</v>
      </c>
      <c r="AM21" s="43">
        <v>243.7</v>
      </c>
      <c r="AN21" s="43">
        <v>243.7</v>
      </c>
      <c r="AO21" s="43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43">
        <v>700.9</v>
      </c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>
        <v>700.9</v>
      </c>
      <c r="AK22" s="43"/>
      <c r="AL22" s="43"/>
      <c r="AM22" s="43"/>
      <c r="AN22" s="43"/>
      <c r="AO22" s="43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  <c r="AN23" s="58"/>
      <c r="AO23" s="58"/>
      <c r="AP23" s="39"/>
      <c r="AQ23" s="39"/>
      <c r="AR23" s="39"/>
      <c r="AS23" s="39"/>
      <c r="AT23" s="40" t="s">
        <v>38</v>
      </c>
    </row>
    <row r="24" spans="1:49" ht="117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58">
        <v>0.2</v>
      </c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>
        <v>0.2</v>
      </c>
      <c r="AK24" s="58"/>
      <c r="AL24" s="58"/>
      <c r="AM24" s="58"/>
      <c r="AN24" s="58"/>
      <c r="AO24" s="58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58">
        <f>U27</f>
        <v>421.4</v>
      </c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58">
        <v>421.4</v>
      </c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58">
        <v>5</v>
      </c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>
        <v>0</v>
      </c>
      <c r="AK28" s="58">
        <v>0</v>
      </c>
      <c r="AL28" s="58">
        <v>0</v>
      </c>
      <c r="AM28" s="58">
        <v>0</v>
      </c>
      <c r="AN28" s="58">
        <v>0</v>
      </c>
      <c r="AO28" s="58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58">
        <v>5</v>
      </c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>
        <v>0</v>
      </c>
      <c r="AK30" s="58">
        <v>0</v>
      </c>
      <c r="AL30" s="58">
        <v>0</v>
      </c>
      <c r="AM30" s="58">
        <v>0</v>
      </c>
      <c r="AN30" s="58">
        <v>0</v>
      </c>
      <c r="AO30" s="58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43">
        <f>U32+U33+U35+U37+U39+U43+U44+U45+U47+U48+U49+U42</f>
        <v>1053.4000000000001</v>
      </c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2">
        <f t="shared" ref="AJ31:AO31" si="3">AJ33+AJ35+AJ37+AJ39+AJ41+AJ43+AJ45+AJ47+AJ49</f>
        <v>222</v>
      </c>
      <c r="AK31" s="43">
        <f t="shared" si="3"/>
        <v>0</v>
      </c>
      <c r="AL31" s="43">
        <f t="shared" si="3"/>
        <v>0</v>
      </c>
      <c r="AM31" s="43">
        <f t="shared" si="3"/>
        <v>0</v>
      </c>
      <c r="AN31" s="43">
        <f t="shared" si="3"/>
        <v>0</v>
      </c>
      <c r="AO31" s="42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90">
        <v>103.7</v>
      </c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>
        <v>0</v>
      </c>
      <c r="AK32" s="58"/>
      <c r="AL32" s="58"/>
      <c r="AM32" s="58"/>
      <c r="AN32" s="58"/>
      <c r="AO32" s="58">
        <v>0</v>
      </c>
      <c r="AP32" s="39"/>
      <c r="AQ32" s="39"/>
      <c r="AR32" s="39"/>
      <c r="AS32" s="39"/>
      <c r="AT32" s="40" t="s">
        <v>53</v>
      </c>
    </row>
    <row r="33" spans="1:46" ht="146.44999999999999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91">
        <v>372.3</v>
      </c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>
        <v>0</v>
      </c>
      <c r="AK33" s="58"/>
      <c r="AL33" s="58"/>
      <c r="AM33" s="58"/>
      <c r="AN33" s="58"/>
      <c r="AO33" s="58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39"/>
      <c r="AQ34" s="39"/>
      <c r="AR34" s="39"/>
      <c r="AS34" s="39"/>
      <c r="AT34" s="37" t="s">
        <v>56</v>
      </c>
    </row>
    <row r="35" spans="1:46" ht="111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58">
        <v>28</v>
      </c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>
        <v>0</v>
      </c>
      <c r="AK35" s="58"/>
      <c r="AL35" s="58"/>
      <c r="AM35" s="58"/>
      <c r="AN35" s="58"/>
      <c r="AO35" s="58">
        <v>0</v>
      </c>
      <c r="AP35" s="39"/>
      <c r="AQ35" s="39"/>
      <c r="AR35" s="39"/>
      <c r="AS35" s="39"/>
      <c r="AT35" s="40" t="s">
        <v>58</v>
      </c>
    </row>
    <row r="36" spans="1:46" ht="79.900000000000006" hidden="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39"/>
      <c r="AQ36" s="39"/>
      <c r="AR36" s="39"/>
      <c r="AS36" s="39"/>
      <c r="AT36" s="37" t="s">
        <v>59</v>
      </c>
    </row>
    <row r="37" spans="1:46" ht="108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58">
        <v>40</v>
      </c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>
        <v>0</v>
      </c>
      <c r="AK37" s="58"/>
      <c r="AL37" s="58"/>
      <c r="AM37" s="58"/>
      <c r="AN37" s="58"/>
      <c r="AO37" s="58">
        <v>0</v>
      </c>
      <c r="AP37" s="39"/>
      <c r="AQ37" s="39"/>
      <c r="AR37" s="39"/>
      <c r="AS37" s="39"/>
      <c r="AT37" s="40" t="s">
        <v>61</v>
      </c>
    </row>
    <row r="38" spans="1:46" ht="43.9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39"/>
      <c r="AQ38" s="39"/>
      <c r="AR38" s="39"/>
      <c r="AS38" s="39"/>
      <c r="AT38" s="37" t="s">
        <v>62</v>
      </c>
    </row>
    <row r="39" spans="1:46" ht="63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58">
        <v>20</v>
      </c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>
        <v>0</v>
      </c>
      <c r="AK39" s="58"/>
      <c r="AL39" s="58"/>
      <c r="AM39" s="58"/>
      <c r="AN39" s="58"/>
      <c r="AO39" s="58">
        <v>0</v>
      </c>
      <c r="AP39" s="39"/>
      <c r="AQ39" s="39"/>
      <c r="AR39" s="39"/>
      <c r="AS39" s="39"/>
      <c r="AT39" s="37" t="s">
        <v>64</v>
      </c>
    </row>
    <row r="40" spans="1:46" ht="91.15" hidden="1" customHeight="1" x14ac:dyDescent="0.3">
      <c r="A40" s="44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58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  <c r="AP40" s="39"/>
      <c r="AQ40" s="39"/>
      <c r="AR40" s="39"/>
      <c r="AS40" s="39"/>
      <c r="AT40" s="40" t="s">
        <v>66</v>
      </c>
    </row>
    <row r="41" spans="1:46" ht="110.45" hidden="1" customHeight="1" x14ac:dyDescent="0.3">
      <c r="A41" s="44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58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5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58">
        <v>20</v>
      </c>
      <c r="V42" s="58"/>
      <c r="W42" s="58"/>
      <c r="X42" s="58"/>
      <c r="Y42" s="58"/>
      <c r="Z42" s="58"/>
      <c r="AA42" s="58"/>
      <c r="AB42" s="58"/>
      <c r="AC42" s="58"/>
      <c r="AD42" s="58"/>
      <c r="AE42" s="58"/>
      <c r="AF42" s="58"/>
      <c r="AG42" s="58"/>
      <c r="AH42" s="58"/>
      <c r="AI42" s="58"/>
      <c r="AJ42" s="58">
        <v>0</v>
      </c>
      <c r="AK42" s="58"/>
      <c r="AL42" s="58"/>
      <c r="AM42" s="58"/>
      <c r="AN42" s="58"/>
      <c r="AO42" s="58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58">
        <v>30</v>
      </c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58"/>
      <c r="AH43" s="58"/>
      <c r="AI43" s="58"/>
      <c r="AJ43" s="58">
        <v>0</v>
      </c>
      <c r="AK43" s="58"/>
      <c r="AL43" s="58"/>
      <c r="AM43" s="58"/>
      <c r="AN43" s="58"/>
      <c r="AO43" s="58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64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64"/>
      <c r="U44" s="43">
        <v>21</v>
      </c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45">
        <v>0</v>
      </c>
      <c r="AK44" s="46"/>
      <c r="AL44" s="46"/>
      <c r="AM44" s="46"/>
      <c r="AN44" s="46"/>
      <c r="AO44" s="45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45">
        <v>222</v>
      </c>
      <c r="AK45" s="46"/>
      <c r="AL45" s="46"/>
      <c r="AM45" s="46"/>
      <c r="AN45" s="46"/>
      <c r="AO45" s="45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46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  <c r="AN46" s="58"/>
      <c r="AO46" s="58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43">
        <v>280.7</v>
      </c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>
        <v>0</v>
      </c>
      <c r="AK47" s="58"/>
      <c r="AL47" s="58"/>
      <c r="AM47" s="58"/>
      <c r="AN47" s="58"/>
      <c r="AO47" s="58">
        <v>0</v>
      </c>
      <c r="AP47" s="39"/>
      <c r="AQ47" s="39"/>
      <c r="AR47" s="39"/>
      <c r="AS47" s="39"/>
      <c r="AT47" s="40" t="s">
        <v>74</v>
      </c>
    </row>
    <row r="48" spans="1:46" ht="108.6" customHeight="1" x14ac:dyDescent="0.3">
      <c r="A48" s="47" t="s">
        <v>165</v>
      </c>
      <c r="B48" s="38" t="s">
        <v>25</v>
      </c>
      <c r="C48" s="38" t="s">
        <v>52</v>
      </c>
      <c r="D48" s="38" t="s">
        <v>44</v>
      </c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38" t="s">
        <v>37</v>
      </c>
      <c r="T48" s="37"/>
      <c r="U48" s="43">
        <v>50</v>
      </c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58">
        <v>0</v>
      </c>
      <c r="AK48" s="58">
        <v>0</v>
      </c>
      <c r="AL48" s="58">
        <v>0</v>
      </c>
      <c r="AM48" s="58">
        <v>0</v>
      </c>
      <c r="AN48" s="58">
        <v>0</v>
      </c>
      <c r="AO48" s="58">
        <v>0</v>
      </c>
      <c r="AP48" s="39"/>
      <c r="AQ48" s="39"/>
      <c r="AR48" s="39"/>
      <c r="AS48" s="39"/>
      <c r="AT48" s="37" t="s">
        <v>75</v>
      </c>
    </row>
    <row r="49" spans="1:46" ht="124.9" customHeight="1" x14ac:dyDescent="0.3">
      <c r="A49" s="47" t="s">
        <v>151</v>
      </c>
      <c r="B49" s="38" t="s">
        <v>25</v>
      </c>
      <c r="C49" s="38" t="s">
        <v>52</v>
      </c>
      <c r="D49" s="38" t="s">
        <v>153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38" t="s">
        <v>37</v>
      </c>
      <c r="T49" s="37" t="s">
        <v>75</v>
      </c>
      <c r="U49" s="43">
        <v>87.7</v>
      </c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5"/>
      <c r="AI49" s="45"/>
      <c r="AJ49" s="58">
        <v>0</v>
      </c>
      <c r="AK49" s="58">
        <v>0</v>
      </c>
      <c r="AL49" s="58">
        <v>0</v>
      </c>
      <c r="AM49" s="58">
        <v>0</v>
      </c>
      <c r="AN49" s="58">
        <v>0</v>
      </c>
      <c r="AO49" s="58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8">
        <f>U51</f>
        <v>240.20000000000002</v>
      </c>
      <c r="V50" s="88"/>
      <c r="W50" s="88"/>
      <c r="X50" s="88"/>
      <c r="Y50" s="88"/>
      <c r="Z50" s="88"/>
      <c r="AA50" s="88"/>
      <c r="AB50" s="88"/>
      <c r="AC50" s="88"/>
      <c r="AD50" s="88"/>
      <c r="AE50" s="88"/>
      <c r="AF50" s="88"/>
      <c r="AG50" s="88"/>
      <c r="AH50" s="88"/>
      <c r="AI50" s="88"/>
      <c r="AJ50" s="88">
        <f t="shared" ref="AJ50:AO50" si="4">AJ51</f>
        <v>242.6</v>
      </c>
      <c r="AK50" s="58">
        <f t="shared" si="4"/>
        <v>0</v>
      </c>
      <c r="AL50" s="58">
        <f t="shared" si="4"/>
        <v>0</v>
      </c>
      <c r="AM50" s="58">
        <f t="shared" si="4"/>
        <v>0</v>
      </c>
      <c r="AN50" s="58">
        <f t="shared" si="4"/>
        <v>0</v>
      </c>
      <c r="AO50" s="88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58">
        <f>U53+U54</f>
        <v>240.20000000000002</v>
      </c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43">
        <f t="shared" ref="AJ51:AO51" si="5">AJ53+AJ54</f>
        <v>242.6</v>
      </c>
      <c r="AK51" s="89">
        <f t="shared" si="5"/>
        <v>0</v>
      </c>
      <c r="AL51" s="89">
        <f t="shared" si="5"/>
        <v>0</v>
      </c>
      <c r="AM51" s="89">
        <f t="shared" si="5"/>
        <v>0</v>
      </c>
      <c r="AN51" s="89">
        <f t="shared" si="5"/>
        <v>0</v>
      </c>
      <c r="AO51" s="43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  <c r="AN52" s="58"/>
      <c r="AO52" s="58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58">
        <v>220.4</v>
      </c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58"/>
      <c r="AH53" s="58"/>
      <c r="AI53" s="58"/>
      <c r="AJ53" s="58">
        <v>220.4</v>
      </c>
      <c r="AK53" s="58"/>
      <c r="AL53" s="58"/>
      <c r="AM53" s="58"/>
      <c r="AN53" s="58"/>
      <c r="AO53" s="58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58">
        <v>19.8</v>
      </c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58"/>
      <c r="AH54" s="58"/>
      <c r="AI54" s="58"/>
      <c r="AJ54" s="58">
        <v>22.2</v>
      </c>
      <c r="AK54" s="58"/>
      <c r="AL54" s="58"/>
      <c r="AM54" s="58"/>
      <c r="AN54" s="58"/>
      <c r="AO54" s="58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89">
        <f>U56</f>
        <v>5</v>
      </c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58"/>
      <c r="AH55" s="58"/>
      <c r="AI55" s="58"/>
      <c r="AJ55" s="88">
        <v>0</v>
      </c>
      <c r="AK55" s="88"/>
      <c r="AL55" s="88"/>
      <c r="AM55" s="88"/>
      <c r="AN55" s="88"/>
      <c r="AO55" s="88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58">
        <f>U58</f>
        <v>5</v>
      </c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58">
        <v>0</v>
      </c>
      <c r="AK56" s="58">
        <v>0</v>
      </c>
      <c r="AL56" s="58">
        <v>0</v>
      </c>
      <c r="AM56" s="58">
        <v>0</v>
      </c>
      <c r="AN56" s="58">
        <v>0</v>
      </c>
      <c r="AO56" s="58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>
        <v>0</v>
      </c>
      <c r="AK57" s="58">
        <v>0</v>
      </c>
      <c r="AL57" s="58">
        <v>0</v>
      </c>
      <c r="AM57" s="58">
        <v>0</v>
      </c>
      <c r="AN57" s="58">
        <v>0</v>
      </c>
      <c r="AO57" s="58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58">
        <v>5</v>
      </c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>
        <v>0</v>
      </c>
      <c r="AK58" s="58">
        <v>0</v>
      </c>
      <c r="AL58" s="58">
        <v>0</v>
      </c>
      <c r="AM58" s="58">
        <v>0</v>
      </c>
      <c r="AN58" s="58">
        <v>0</v>
      </c>
      <c r="AO58" s="58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8">
        <f>U60+U62</f>
        <v>1470.6</v>
      </c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88">
        <v>0</v>
      </c>
      <c r="AK59" s="88">
        <v>0</v>
      </c>
      <c r="AL59" s="88">
        <v>0</v>
      </c>
      <c r="AM59" s="88">
        <v>0</v>
      </c>
      <c r="AN59" s="88">
        <v>0</v>
      </c>
      <c r="AO59" s="88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8" t="s">
        <v>90</v>
      </c>
      <c r="B60" s="49" t="s">
        <v>28</v>
      </c>
      <c r="C60" s="49" t="s">
        <v>143</v>
      </c>
      <c r="D60" s="49"/>
      <c r="E60" s="49"/>
      <c r="F60" s="50"/>
      <c r="G60" s="50"/>
      <c r="H60" s="50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45">
        <f>U61</f>
        <v>1370.6</v>
      </c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58">
        <v>0</v>
      </c>
      <c r="AK60" s="58">
        <v>0</v>
      </c>
      <c r="AL60" s="58">
        <v>0</v>
      </c>
      <c r="AM60" s="58">
        <v>0</v>
      </c>
      <c r="AN60" s="58">
        <v>0</v>
      </c>
      <c r="AO60" s="58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51" t="s">
        <v>144</v>
      </c>
      <c r="B61" s="49" t="s">
        <v>28</v>
      </c>
      <c r="C61" s="49" t="s">
        <v>143</v>
      </c>
      <c r="D61" s="49" t="s">
        <v>167</v>
      </c>
      <c r="E61" s="49"/>
      <c r="F61" s="50"/>
      <c r="G61" s="50"/>
      <c r="H61" s="50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49" t="s">
        <v>37</v>
      </c>
      <c r="T61" s="67"/>
      <c r="U61" s="45">
        <v>1370.6</v>
      </c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58">
        <v>0</v>
      </c>
      <c r="AK61" s="58">
        <v>0</v>
      </c>
      <c r="AL61" s="58">
        <v>0</v>
      </c>
      <c r="AM61" s="58">
        <v>0</v>
      </c>
      <c r="AN61" s="58">
        <v>0</v>
      </c>
      <c r="AO61" s="58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43">
        <f>U64</f>
        <v>100</v>
      </c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58">
        <v>0</v>
      </c>
      <c r="AK62" s="58">
        <v>0</v>
      </c>
      <c r="AL62" s="58">
        <v>0</v>
      </c>
      <c r="AM62" s="58">
        <v>0</v>
      </c>
      <c r="AN62" s="58">
        <v>0</v>
      </c>
      <c r="AO62" s="58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43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>
        <v>0</v>
      </c>
      <c r="AK63" s="58">
        <v>0</v>
      </c>
      <c r="AL63" s="58">
        <v>0</v>
      </c>
      <c r="AM63" s="58">
        <v>0</v>
      </c>
      <c r="AN63" s="58">
        <v>0</v>
      </c>
      <c r="AO63" s="58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43">
        <v>100</v>
      </c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>
        <v>0</v>
      </c>
      <c r="AK64" s="58">
        <v>0</v>
      </c>
      <c r="AL64" s="58">
        <v>0</v>
      </c>
      <c r="AM64" s="58">
        <v>0</v>
      </c>
      <c r="AN64" s="58">
        <v>0</v>
      </c>
      <c r="AO64" s="58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8">
        <f>U66+U71</f>
        <v>16031.93</v>
      </c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88">
        <f t="shared" ref="AJ65:AO65" si="6">AJ66+AJ71</f>
        <v>29.9</v>
      </c>
      <c r="AK65" s="88">
        <f t="shared" si="6"/>
        <v>0</v>
      </c>
      <c r="AL65" s="88">
        <f t="shared" si="6"/>
        <v>0</v>
      </c>
      <c r="AM65" s="88">
        <f t="shared" si="6"/>
        <v>0</v>
      </c>
      <c r="AN65" s="88">
        <f t="shared" si="6"/>
        <v>0</v>
      </c>
      <c r="AO65" s="88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58">
        <f>U68+U70</f>
        <v>400</v>
      </c>
      <c r="V66" s="89"/>
      <c r="W66" s="89"/>
      <c r="X66" s="89"/>
      <c r="Y66" s="89"/>
      <c r="Z66" s="89"/>
      <c r="AA66" s="89"/>
      <c r="AB66" s="89"/>
      <c r="AC66" s="89"/>
      <c r="AD66" s="89"/>
      <c r="AE66" s="89"/>
      <c r="AF66" s="89"/>
      <c r="AG66" s="89"/>
      <c r="AH66" s="89"/>
      <c r="AI66" s="89"/>
      <c r="AJ66" s="43">
        <f t="shared" ref="AJ66:AO66" si="7">AJ68+AJ70</f>
        <v>0</v>
      </c>
      <c r="AK66" s="43">
        <f t="shared" si="7"/>
        <v>0</v>
      </c>
      <c r="AL66" s="43">
        <f t="shared" si="7"/>
        <v>0</v>
      </c>
      <c r="AM66" s="43">
        <f t="shared" si="7"/>
        <v>0</v>
      </c>
      <c r="AN66" s="43">
        <f t="shared" si="7"/>
        <v>0</v>
      </c>
      <c r="AO66" s="43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58">
        <v>100</v>
      </c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>
        <v>0</v>
      </c>
      <c r="AK68" s="58">
        <v>0</v>
      </c>
      <c r="AL68" s="58">
        <v>0</v>
      </c>
      <c r="AM68" s="58">
        <v>0</v>
      </c>
      <c r="AN68" s="58">
        <v>0</v>
      </c>
      <c r="AO68" s="58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>
        <v>0</v>
      </c>
      <c r="AK69" s="58">
        <v>0</v>
      </c>
      <c r="AL69" s="58">
        <v>0</v>
      </c>
      <c r="AM69" s="58">
        <v>0</v>
      </c>
      <c r="AN69" s="58">
        <v>0</v>
      </c>
      <c r="AO69" s="58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58">
        <v>300</v>
      </c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>
        <v>0</v>
      </c>
      <c r="AK70" s="58">
        <v>0</v>
      </c>
      <c r="AL70" s="58">
        <v>0</v>
      </c>
      <c r="AM70" s="58">
        <v>0</v>
      </c>
      <c r="AN70" s="58">
        <v>0</v>
      </c>
      <c r="AO70" s="58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43">
        <f>U73+U74+U77+U82</f>
        <v>15631.93</v>
      </c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>
        <f t="shared" ref="AJ71:AO71" si="8">AJ73+AJ74+AJ77+AJ82</f>
        <v>29.9</v>
      </c>
      <c r="AK71" s="58">
        <f t="shared" si="8"/>
        <v>0</v>
      </c>
      <c r="AL71" s="58">
        <f t="shared" si="8"/>
        <v>0</v>
      </c>
      <c r="AM71" s="58">
        <f t="shared" si="8"/>
        <v>0</v>
      </c>
      <c r="AN71" s="58">
        <f t="shared" si="8"/>
        <v>0</v>
      </c>
      <c r="AO71" s="58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46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43">
        <v>425.09</v>
      </c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>
        <v>29.9</v>
      </c>
      <c r="AK73" s="58"/>
      <c r="AL73" s="58"/>
      <c r="AM73" s="58"/>
      <c r="AN73" s="58"/>
      <c r="AO73" s="58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52" t="s">
        <v>139</v>
      </c>
      <c r="B74" s="53" t="s">
        <v>99</v>
      </c>
      <c r="C74" s="53" t="s">
        <v>79</v>
      </c>
      <c r="D74" s="53" t="s">
        <v>140</v>
      </c>
      <c r="E74" s="54"/>
      <c r="F74" s="54"/>
      <c r="G74" s="55"/>
      <c r="H74" s="55"/>
      <c r="I74" s="56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7"/>
      <c r="U74" s="58">
        <v>5</v>
      </c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>
        <v>0</v>
      </c>
      <c r="AK74" s="58">
        <v>0</v>
      </c>
      <c r="AL74" s="58">
        <v>0</v>
      </c>
      <c r="AM74" s="58">
        <v>0</v>
      </c>
      <c r="AN74" s="58">
        <v>0</v>
      </c>
      <c r="AO74" s="58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47.25" hidden="1" customHeight="1" thickBot="1" x14ac:dyDescent="0.35">
      <c r="A75" s="59"/>
      <c r="B75" s="53"/>
      <c r="C75" s="53"/>
      <c r="D75" s="53"/>
      <c r="E75" s="54"/>
      <c r="F75" s="54"/>
      <c r="G75" s="55"/>
      <c r="H75" s="55"/>
      <c r="I75" s="56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77"/>
      <c r="U75" s="58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1.9" hidden="1" customHeight="1" x14ac:dyDescent="0.3">
      <c r="A76" s="60"/>
      <c r="B76" s="61"/>
      <c r="C76" s="61"/>
      <c r="D76" s="61"/>
      <c r="E76" s="61"/>
      <c r="F76" s="62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43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36"/>
      <c r="AQ76" s="36"/>
      <c r="AR76" s="36"/>
      <c r="AS76" s="36"/>
      <c r="AT76" s="63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41.6" customHeight="1" x14ac:dyDescent="0.3">
      <c r="A77" s="60" t="s">
        <v>137</v>
      </c>
      <c r="B77" s="61" t="s">
        <v>99</v>
      </c>
      <c r="C77" s="61" t="s">
        <v>79</v>
      </c>
      <c r="D77" s="61" t="s">
        <v>136</v>
      </c>
      <c r="E77" s="61" t="s">
        <v>37</v>
      </c>
      <c r="F77" s="62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64"/>
      <c r="U77" s="43">
        <v>37</v>
      </c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>
        <v>0</v>
      </c>
      <c r="AK77" s="58">
        <v>0</v>
      </c>
      <c r="AL77" s="58">
        <v>0</v>
      </c>
      <c r="AM77" s="58">
        <v>0</v>
      </c>
      <c r="AN77" s="58">
        <v>0</v>
      </c>
      <c r="AO77" s="58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60" t="s">
        <v>138</v>
      </c>
      <c r="B78" s="61" t="s">
        <v>99</v>
      </c>
      <c r="C78" s="61" t="s">
        <v>79</v>
      </c>
      <c r="D78" s="61" t="s">
        <v>145</v>
      </c>
      <c r="E78" s="61" t="s">
        <v>37</v>
      </c>
      <c r="F78" s="62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64"/>
      <c r="U78" s="43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58">
        <v>0</v>
      </c>
      <c r="AK78" s="58">
        <v>0</v>
      </c>
      <c r="AL78" s="58">
        <v>0</v>
      </c>
      <c r="AM78" s="58">
        <v>0</v>
      </c>
      <c r="AN78" s="58">
        <v>0</v>
      </c>
      <c r="AO78" s="58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5" t="s">
        <v>147</v>
      </c>
      <c r="B79" s="66" t="s">
        <v>99</v>
      </c>
      <c r="C79" s="61" t="s">
        <v>79</v>
      </c>
      <c r="D79" s="61" t="s">
        <v>145</v>
      </c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49" t="s">
        <v>37</v>
      </c>
      <c r="T79" s="67"/>
      <c r="U79" s="42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58">
        <v>0</v>
      </c>
      <c r="AK79" s="58">
        <v>0</v>
      </c>
      <c r="AL79" s="58">
        <v>0</v>
      </c>
      <c r="AM79" s="58">
        <v>0</v>
      </c>
      <c r="AN79" s="58">
        <v>0</v>
      </c>
      <c r="AO79" s="58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8"/>
      <c r="B80" s="69"/>
      <c r="C80" s="69"/>
      <c r="D80" s="70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>
        <v>0</v>
      </c>
      <c r="AK80" s="58">
        <v>0</v>
      </c>
      <c r="AL80" s="58">
        <v>0</v>
      </c>
      <c r="AM80" s="58">
        <v>0</v>
      </c>
      <c r="AN80" s="58">
        <v>0</v>
      </c>
      <c r="AO80" s="58">
        <v>0</v>
      </c>
      <c r="AP80" s="39"/>
      <c r="AQ80" s="39"/>
      <c r="AR80" s="39"/>
      <c r="AS80" s="39"/>
      <c r="AT80" s="37" t="s">
        <v>114</v>
      </c>
    </row>
    <row r="81" spans="1:65" ht="18" hidden="1" customHeight="1" x14ac:dyDescent="0.3">
      <c r="A81" s="71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7"/>
      <c r="T81" s="40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>
        <v>0</v>
      </c>
      <c r="AK81" s="58">
        <v>0</v>
      </c>
      <c r="AL81" s="58">
        <v>0</v>
      </c>
      <c r="AM81" s="58">
        <v>0</v>
      </c>
      <c r="AN81" s="58">
        <v>0</v>
      </c>
      <c r="AO81" s="58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64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64"/>
      <c r="U82" s="43">
        <v>15164.84</v>
      </c>
      <c r="V82" s="89"/>
      <c r="W82" s="89"/>
      <c r="X82" s="89"/>
      <c r="Y82" s="89"/>
      <c r="Z82" s="89"/>
      <c r="AA82" s="89"/>
      <c r="AB82" s="89"/>
      <c r="AC82" s="89"/>
      <c r="AD82" s="89"/>
      <c r="AE82" s="89"/>
      <c r="AF82" s="89"/>
      <c r="AG82" s="89"/>
      <c r="AH82" s="89"/>
      <c r="AI82" s="89"/>
      <c r="AJ82" s="58">
        <v>0</v>
      </c>
      <c r="AK82" s="58">
        <v>0</v>
      </c>
      <c r="AL82" s="58">
        <v>0</v>
      </c>
      <c r="AM82" s="58">
        <v>0</v>
      </c>
      <c r="AN82" s="58">
        <v>0</v>
      </c>
      <c r="AO82" s="58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72" t="s">
        <v>113</v>
      </c>
      <c r="B83" s="73" t="s">
        <v>42</v>
      </c>
      <c r="C83" s="73" t="s">
        <v>26</v>
      </c>
      <c r="D83" s="73"/>
      <c r="E83" s="73"/>
      <c r="F83" s="73" t="s">
        <v>131</v>
      </c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2" t="s">
        <v>114</v>
      </c>
      <c r="U83" s="88">
        <f>U84</f>
        <v>15</v>
      </c>
      <c r="V83" s="89"/>
      <c r="W83" s="89"/>
      <c r="X83" s="89"/>
      <c r="Y83" s="89"/>
      <c r="Z83" s="89"/>
      <c r="AA83" s="89"/>
      <c r="AB83" s="89"/>
      <c r="AC83" s="89"/>
      <c r="AD83" s="89"/>
      <c r="AE83" s="89"/>
      <c r="AF83" s="89"/>
      <c r="AG83" s="89"/>
      <c r="AH83" s="89"/>
      <c r="AI83" s="89"/>
      <c r="AJ83" s="88">
        <v>0</v>
      </c>
      <c r="AK83" s="88">
        <v>0</v>
      </c>
      <c r="AL83" s="88">
        <v>0</v>
      </c>
      <c r="AM83" s="88">
        <v>0</v>
      </c>
      <c r="AN83" s="88">
        <v>0</v>
      </c>
      <c r="AO83" s="88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58">
        <f>U86</f>
        <v>15</v>
      </c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8"/>
      <c r="AJ84" s="58">
        <v>0</v>
      </c>
      <c r="AK84" s="58">
        <v>0</v>
      </c>
      <c r="AL84" s="58">
        <v>0</v>
      </c>
      <c r="AM84" s="58">
        <v>0</v>
      </c>
      <c r="AN84" s="58">
        <v>0</v>
      </c>
      <c r="AO84" s="58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>
        <v>0</v>
      </c>
      <c r="AK85" s="58">
        <v>0</v>
      </c>
      <c r="AL85" s="58">
        <v>0</v>
      </c>
      <c r="AM85" s="58">
        <v>0</v>
      </c>
      <c r="AN85" s="58">
        <v>0</v>
      </c>
      <c r="AO85" s="58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64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9" t="s">
        <v>37</v>
      </c>
      <c r="T86" s="64" t="s">
        <v>118</v>
      </c>
      <c r="U86" s="43">
        <v>15</v>
      </c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>
        <v>0</v>
      </c>
      <c r="AK86" s="58">
        <v>0</v>
      </c>
      <c r="AL86" s="58">
        <v>0</v>
      </c>
      <c r="AM86" s="58">
        <v>0</v>
      </c>
      <c r="AN86" s="58">
        <v>0</v>
      </c>
      <c r="AO86" s="58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72" t="s">
        <v>118</v>
      </c>
      <c r="B87" s="73" t="s">
        <v>119</v>
      </c>
      <c r="C87" s="73" t="s">
        <v>26</v>
      </c>
      <c r="D87" s="73"/>
      <c r="E87" s="73"/>
      <c r="F87" s="73" t="s">
        <v>132</v>
      </c>
      <c r="G87" s="73" t="s">
        <v>133</v>
      </c>
      <c r="H87" s="73" t="s">
        <v>134</v>
      </c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2" t="s">
        <v>120</v>
      </c>
      <c r="U87" s="88">
        <f>U88</f>
        <v>4496.8999999999996</v>
      </c>
      <c r="V87" s="88"/>
      <c r="W87" s="88"/>
      <c r="X87" s="88"/>
      <c r="Y87" s="88"/>
      <c r="Z87" s="88"/>
      <c r="AA87" s="88"/>
      <c r="AB87" s="88"/>
      <c r="AC87" s="88"/>
      <c r="AD87" s="88"/>
      <c r="AE87" s="88"/>
      <c r="AF87" s="88"/>
      <c r="AG87" s="88"/>
      <c r="AH87" s="88"/>
      <c r="AI87" s="88"/>
      <c r="AJ87" s="92">
        <f t="shared" ref="AJ87:AO87" si="9">AJ88</f>
        <v>3505.5</v>
      </c>
      <c r="AK87" s="88">
        <f t="shared" si="9"/>
        <v>0</v>
      </c>
      <c r="AL87" s="88">
        <f t="shared" si="9"/>
        <v>0</v>
      </c>
      <c r="AM87" s="88">
        <f t="shared" si="9"/>
        <v>0</v>
      </c>
      <c r="AN87" s="88">
        <f t="shared" si="9"/>
        <v>0</v>
      </c>
      <c r="AO87" s="93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74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58">
        <f>U89</f>
        <v>4496.8999999999996</v>
      </c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94">
        <f>AJ89+AJ90</f>
        <v>3505.5</v>
      </c>
      <c r="AK88" s="43"/>
      <c r="AL88" s="43"/>
      <c r="AM88" s="43"/>
      <c r="AN88" s="43"/>
      <c r="AO88" s="43">
        <f>AO89+AO90</f>
        <v>3147.5</v>
      </c>
      <c r="AP88" s="36"/>
      <c r="AQ88" s="36"/>
      <c r="AR88" s="36"/>
      <c r="AS88" s="36"/>
      <c r="AT88" s="34" t="s">
        <v>125</v>
      </c>
    </row>
    <row r="89" spans="1:65" ht="124.9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58">
        <v>4496.8999999999996</v>
      </c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>
        <v>3505.5</v>
      </c>
      <c r="AK89" s="58"/>
      <c r="AL89" s="58"/>
      <c r="AM89" s="58"/>
      <c r="AN89" s="58"/>
      <c r="AO89" s="43">
        <v>3147.5</v>
      </c>
      <c r="AP89" s="39"/>
      <c r="AQ89" s="39"/>
      <c r="AR89" s="39"/>
      <c r="AS89" s="39"/>
      <c r="AT89" s="37" t="s">
        <v>127</v>
      </c>
    </row>
    <row r="90" spans="1:65" ht="22.15" customHeight="1" x14ac:dyDescent="0.3">
      <c r="A90" s="72" t="s">
        <v>175</v>
      </c>
      <c r="B90" s="73" t="s">
        <v>86</v>
      </c>
      <c r="C90" s="73" t="s">
        <v>26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67"/>
      <c r="U90" s="88">
        <f>U91</f>
        <v>1651</v>
      </c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88">
        <v>0</v>
      </c>
      <c r="AK90" s="88">
        <v>0</v>
      </c>
      <c r="AL90" s="88">
        <v>0</v>
      </c>
      <c r="AM90" s="88">
        <v>0</v>
      </c>
      <c r="AN90" s="88">
        <v>0</v>
      </c>
      <c r="AO90" s="88">
        <v>0</v>
      </c>
      <c r="AP90" s="86"/>
      <c r="AQ90" s="39"/>
      <c r="AR90" s="39"/>
      <c r="AS90" s="39"/>
      <c r="AT90" s="37" t="s">
        <v>128</v>
      </c>
    </row>
    <row r="91" spans="1:65" ht="17.45" customHeight="1" x14ac:dyDescent="0.3">
      <c r="A91" s="67" t="s">
        <v>173</v>
      </c>
      <c r="B91" s="38" t="s">
        <v>86</v>
      </c>
      <c r="C91" s="38" t="s">
        <v>79</v>
      </c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S91" s="67"/>
      <c r="T91" s="67"/>
      <c r="U91" s="45">
        <f>U92</f>
        <v>1651</v>
      </c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58">
        <v>0</v>
      </c>
      <c r="AK91" s="58">
        <v>0</v>
      </c>
      <c r="AL91" s="58">
        <v>0</v>
      </c>
      <c r="AM91" s="58">
        <v>0</v>
      </c>
      <c r="AN91" s="58">
        <v>0</v>
      </c>
      <c r="AO91" s="58">
        <v>0</v>
      </c>
      <c r="AP91" s="86"/>
      <c r="AQ91" s="39"/>
      <c r="AR91" s="39"/>
      <c r="AS91" s="39"/>
      <c r="AT91" s="40" t="s">
        <v>129</v>
      </c>
    </row>
    <row r="92" spans="1:65" ht="87.6" customHeight="1" x14ac:dyDescent="0.3">
      <c r="A92" s="65" t="s">
        <v>176</v>
      </c>
      <c r="B92" s="38" t="s">
        <v>86</v>
      </c>
      <c r="C92" s="38" t="s">
        <v>79</v>
      </c>
      <c r="D92" s="38" t="s">
        <v>172</v>
      </c>
      <c r="E92" s="38"/>
      <c r="F92" s="38" t="s">
        <v>135</v>
      </c>
      <c r="G92" s="38" t="s">
        <v>133</v>
      </c>
      <c r="H92" s="38" t="s">
        <v>134</v>
      </c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 t="s">
        <v>174</v>
      </c>
      <c r="T92" s="67"/>
      <c r="U92" s="58">
        <v>1651</v>
      </c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>
        <v>0</v>
      </c>
      <c r="AK92" s="58"/>
      <c r="AL92" s="58"/>
      <c r="AM92" s="58"/>
      <c r="AN92" s="58"/>
      <c r="AO92" s="58">
        <v>0</v>
      </c>
      <c r="AP92" s="87"/>
      <c r="AQ92" s="77"/>
      <c r="AR92" s="77"/>
      <c r="AS92" s="77"/>
      <c r="AT92" s="77"/>
    </row>
    <row r="93" spans="1:65" ht="60.6" customHeight="1" x14ac:dyDescent="0.3">
      <c r="A93" s="72" t="s">
        <v>125</v>
      </c>
      <c r="B93" s="73" t="s">
        <v>126</v>
      </c>
      <c r="C93" s="73" t="s">
        <v>26</v>
      </c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72" t="s">
        <v>127</v>
      </c>
      <c r="U93" s="88">
        <f>U94</f>
        <v>2.15</v>
      </c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88">
        <v>0</v>
      </c>
      <c r="AK93" s="88"/>
      <c r="AL93" s="88"/>
      <c r="AM93" s="88"/>
      <c r="AN93" s="88"/>
      <c r="AO93" s="88">
        <v>0</v>
      </c>
      <c r="AP93" s="77"/>
      <c r="AQ93" s="77"/>
      <c r="AR93" s="77"/>
      <c r="AS93" s="77"/>
      <c r="AT93" s="77"/>
    </row>
    <row r="94" spans="1:65" ht="23.45" customHeight="1" x14ac:dyDescent="0.3">
      <c r="A94" s="37" t="s">
        <v>127</v>
      </c>
      <c r="B94" s="38" t="s">
        <v>126</v>
      </c>
      <c r="C94" s="38" t="s">
        <v>79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7" t="s">
        <v>128</v>
      </c>
      <c r="U94" s="58">
        <f>U95</f>
        <v>2.15</v>
      </c>
      <c r="V94" s="88"/>
      <c r="W94" s="88"/>
      <c r="X94" s="88"/>
      <c r="Y94" s="88"/>
      <c r="Z94" s="88"/>
      <c r="AA94" s="88"/>
      <c r="AB94" s="88"/>
      <c r="AC94" s="88"/>
      <c r="AD94" s="88"/>
      <c r="AE94" s="88"/>
      <c r="AF94" s="88"/>
      <c r="AG94" s="88"/>
      <c r="AH94" s="88"/>
      <c r="AI94" s="88"/>
      <c r="AJ94" s="43">
        <v>0</v>
      </c>
      <c r="AK94" s="43"/>
      <c r="AL94" s="43"/>
      <c r="AM94" s="43"/>
      <c r="AN94" s="43"/>
      <c r="AO94" s="58">
        <v>0</v>
      </c>
      <c r="AP94" s="77"/>
      <c r="AQ94" s="77"/>
      <c r="AR94" s="77"/>
      <c r="AS94" s="77"/>
      <c r="AT94" s="77"/>
    </row>
    <row r="95" spans="1:65" ht="111.6" customHeight="1" x14ac:dyDescent="0.3">
      <c r="A95" s="44" t="s">
        <v>129</v>
      </c>
      <c r="B95" s="75" t="s">
        <v>126</v>
      </c>
      <c r="C95" s="75" t="s">
        <v>79</v>
      </c>
      <c r="D95" s="38" t="s">
        <v>159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 t="s">
        <v>160</v>
      </c>
      <c r="T95" s="75"/>
      <c r="U95" s="95">
        <v>2.15</v>
      </c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6"/>
      <c r="AH95" s="96"/>
      <c r="AI95" s="96"/>
      <c r="AJ95" s="58">
        <v>0</v>
      </c>
      <c r="AK95" s="58"/>
      <c r="AL95" s="58"/>
      <c r="AM95" s="58"/>
      <c r="AN95" s="58"/>
      <c r="AO95" s="58">
        <v>0</v>
      </c>
      <c r="AP95" s="77"/>
      <c r="AQ95" s="77"/>
      <c r="AR95" s="77"/>
      <c r="AS95" s="77"/>
      <c r="AT95" s="77"/>
    </row>
    <row r="96" spans="1:65" ht="21" customHeight="1" x14ac:dyDescent="0.3">
      <c r="A96" s="77"/>
      <c r="B96" s="77"/>
      <c r="C96" s="77"/>
      <c r="D96" s="76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7"/>
      <c r="U96" s="77"/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</row>
    <row r="97" spans="1:46" ht="0.6" customHeight="1" x14ac:dyDescent="0.3">
      <c r="B97" s="77"/>
      <c r="C97" s="77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7"/>
      <c r="U97" s="77"/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  <c r="AT97" s="77"/>
    </row>
    <row r="98" spans="1:46" ht="15" hidden="1" customHeight="1" x14ac:dyDescent="0.3">
      <c r="B98" s="77"/>
      <c r="C98" s="77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7"/>
      <c r="U98" s="77"/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K98" s="77"/>
      <c r="AL98" s="77"/>
      <c r="AM98" s="77"/>
      <c r="AN98" s="77"/>
      <c r="AO98" s="77"/>
      <c r="AP98" s="77"/>
      <c r="AQ98" s="77"/>
      <c r="AR98" s="77"/>
      <c r="AS98" s="77"/>
      <c r="AT98" s="77"/>
    </row>
    <row r="99" spans="1:46" s="8" customFormat="1" ht="24.6" hidden="1" customHeight="1" x14ac:dyDescent="0.3">
      <c r="A99" s="77"/>
      <c r="B99" s="77"/>
      <c r="C99" s="77"/>
      <c r="D99" s="76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7"/>
      <c r="U99" s="77"/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77"/>
      <c r="AO99" s="77"/>
      <c r="AP99" s="77"/>
      <c r="AQ99" s="77"/>
      <c r="AR99" s="77"/>
      <c r="AS99" s="77"/>
      <c r="AT99" s="77"/>
    </row>
    <row r="100" spans="1:46" s="8" customFormat="1" ht="1.9" hidden="1" customHeight="1" x14ac:dyDescent="0.3">
      <c r="A100" s="77"/>
      <c r="B100" s="77"/>
      <c r="C100" s="77"/>
      <c r="D100" s="76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77"/>
      <c r="AO100" s="77"/>
      <c r="AP100" s="77"/>
      <c r="AQ100" s="77"/>
      <c r="AR100" s="77"/>
      <c r="AS100" s="77"/>
      <c r="AT100" s="77"/>
    </row>
    <row r="101" spans="1:46" s="8" customFormat="1" ht="21.6" customHeight="1" x14ac:dyDescent="0.3">
      <c r="A101" s="33" t="s">
        <v>148</v>
      </c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77"/>
      <c r="AO101" s="77"/>
      <c r="AP101" s="77"/>
      <c r="AQ101" s="77"/>
      <c r="AR101" s="77"/>
      <c r="AS101" s="77"/>
      <c r="AT101" s="77"/>
    </row>
    <row r="102" spans="1:46" s="8" customFormat="1" ht="21.75" customHeight="1" x14ac:dyDescent="0.3">
      <c r="A102" s="33" t="s">
        <v>149</v>
      </c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33" t="s">
        <v>130</v>
      </c>
      <c r="AK102" s="77"/>
      <c r="AL102" s="77"/>
      <c r="AM102" s="77"/>
      <c r="AN102" s="77"/>
      <c r="AO102" s="77"/>
      <c r="AP102" s="77"/>
      <c r="AQ102" s="77"/>
      <c r="AR102" s="77"/>
      <c r="AS102" s="77"/>
      <c r="AT102" s="77"/>
    </row>
  </sheetData>
  <mergeCells count="36"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A12:A13"/>
    <mergeCell ref="V12:V13"/>
    <mergeCell ref="Y12:Y13"/>
    <mergeCell ref="U12:U13"/>
    <mergeCell ref="X12:X13"/>
    <mergeCell ref="W12:W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2021-03-01T12:22:04Z</cp:lastPrinted>
  <dcterms:created xsi:type="dcterms:W3CDTF">2019-04-26T06:15:18Z</dcterms:created>
  <dcterms:modified xsi:type="dcterms:W3CDTF">2021-03-01T12:30:26Z</dcterms:modified>
</cp:coreProperties>
</file>